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ホームページ制作\かたつむりの会\更新サポート\2020-11-18\"/>
    </mc:Choice>
  </mc:AlternateContent>
  <xr:revisionPtr revIDLastSave="0" documentId="8_{FFC7BAE5-C11B-4EDF-8FAA-D9B9CB93E2A5}" xr6:coauthVersionLast="45" xr6:coauthVersionMax="45" xr10:uidLastSave="{00000000-0000-0000-0000-000000000000}"/>
  <bookViews>
    <workbookView xWindow="-25320" yWindow="-120" windowWidth="25440" windowHeight="15390" xr2:uid="{00000000-000D-0000-FFFF-FFFF00000000}"/>
  </bookViews>
  <sheets>
    <sheet name="h29年度予算 (前年比)" sheetId="5" r:id="rId1"/>
  </sheets>
  <definedNames>
    <definedName name="_xlnm.Print_Area" localSheetId="0">'h29年度予算 (前年比)'!$A$1:$T$87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5" l="1"/>
  <c r="I55" i="5"/>
  <c r="G57" i="5"/>
  <c r="I21" i="5"/>
  <c r="I20" i="5"/>
  <c r="I15" i="5" l="1"/>
  <c r="I14" i="5"/>
  <c r="I13" i="5"/>
  <c r="I12" i="5"/>
  <c r="I79" i="5"/>
  <c r="H73" i="5"/>
  <c r="G73" i="5"/>
  <c r="G32" i="5"/>
  <c r="H51" i="5"/>
  <c r="G51" i="5"/>
  <c r="I70" i="5"/>
  <c r="I63" i="5"/>
  <c r="I59" i="5"/>
  <c r="I41" i="5"/>
  <c r="I40" i="5"/>
  <c r="I39" i="5"/>
  <c r="I31" i="5" l="1"/>
  <c r="I69" i="5" l="1"/>
  <c r="I47" i="5" l="1"/>
  <c r="I45" i="5"/>
  <c r="I42" i="5"/>
  <c r="I66" i="5" l="1"/>
  <c r="I46" i="5" l="1"/>
  <c r="I36" i="5"/>
  <c r="I43" i="5" l="1"/>
  <c r="I18" i="5"/>
  <c r="I24" i="5" l="1"/>
  <c r="I67" i="5" l="1"/>
  <c r="I68" i="5"/>
  <c r="I80" i="5"/>
  <c r="I78" i="5"/>
  <c r="H74" i="5"/>
  <c r="G74" i="5"/>
  <c r="I72" i="5"/>
  <c r="I71" i="5"/>
  <c r="I65" i="5"/>
  <c r="I64" i="5"/>
  <c r="I62" i="5"/>
  <c r="I61" i="5"/>
  <c r="I60" i="5"/>
  <c r="I57" i="5"/>
  <c r="I50" i="5"/>
  <c r="I49" i="5"/>
  <c r="I48" i="5"/>
  <c r="I44" i="5"/>
  <c r="I38" i="5"/>
  <c r="I37" i="5"/>
  <c r="I35" i="5"/>
  <c r="I34" i="5"/>
  <c r="H32" i="5"/>
  <c r="H25" i="5"/>
  <c r="G25" i="5"/>
  <c r="I22" i="5"/>
  <c r="I19" i="5"/>
  <c r="I17" i="5"/>
  <c r="I16" i="5"/>
  <c r="I10" i="5"/>
  <c r="I9" i="5"/>
  <c r="I8" i="5"/>
  <c r="I7" i="5"/>
  <c r="I73" i="5" l="1"/>
  <c r="I74" i="5" s="1"/>
  <c r="I51" i="5"/>
  <c r="I25" i="5"/>
  <c r="H52" i="5"/>
  <c r="H75" i="5" s="1"/>
  <c r="H76" i="5" s="1"/>
  <c r="H81" i="5" s="1"/>
  <c r="I30" i="5"/>
  <c r="G52" i="5" l="1"/>
  <c r="G75" i="5" s="1"/>
  <c r="G76" i="5" s="1"/>
  <c r="G81" i="5" s="1"/>
  <c r="I29" i="5"/>
  <c r="I32" i="5" l="1"/>
  <c r="I52" i="5" s="1"/>
  <c r="I75" i="5" s="1"/>
  <c r="I76" i="5" s="1"/>
  <c r="I81" i="5" s="1"/>
  <c r="I83" i="5" s="1"/>
  <c r="I85" i="5" s="1"/>
</calcChain>
</file>

<file path=xl/sharedStrings.xml><?xml version="1.0" encoding="utf-8"?>
<sst xmlns="http://schemas.openxmlformats.org/spreadsheetml/2006/main" count="97" uniqueCount="84">
  <si>
    <t>科　　目</t>
    <rPh sb="0" eb="1">
      <t>カ</t>
    </rPh>
    <rPh sb="3" eb="4">
      <t>メ</t>
    </rPh>
    <phoneticPr fontId="1"/>
  </si>
  <si>
    <t>Ⅰ</t>
    <phoneticPr fontId="1"/>
  </si>
  <si>
    <t>経常費用</t>
    <rPh sb="0" eb="2">
      <t>ケイジョウ</t>
    </rPh>
    <rPh sb="2" eb="4">
      <t>ヒヨウ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</si>
  <si>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</si>
  <si>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</si>
  <si>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事業収益</t>
    <rPh sb="0" eb="2">
      <t>ジギョウ</t>
    </rPh>
    <rPh sb="2" eb="4">
      <t>シュウエキ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</si>
  <si>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</si>
  <si>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Ⅱ</t>
    <phoneticPr fontId="1"/>
  </si>
  <si>
    <t>事業費</t>
    <rPh sb="0" eb="3">
      <t>ジギョウヒ</t>
    </rPh>
    <phoneticPr fontId="1"/>
  </si>
  <si>
    <t>事業費計</t>
    <rPh sb="0" eb="3">
      <t>ジギョウヒ</t>
    </rPh>
    <rPh sb="3" eb="4">
      <t>ケイ</t>
    </rPh>
    <phoneticPr fontId="1"/>
  </si>
  <si>
    <t>管理費</t>
    <rPh sb="0" eb="3">
      <t>カンリヒ</t>
    </rPh>
    <phoneticPr fontId="1"/>
  </si>
  <si>
    <t>その他経費</t>
    <rPh sb="2" eb="3">
      <t>タ</t>
    </rPh>
    <rPh sb="3" eb="5">
      <t>ケイヒ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</si>
  <si>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</si>
  <si>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</si>
  <si>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管理費計</t>
    <rPh sb="0" eb="3">
      <t>カンリヒ</t>
    </rPh>
    <rPh sb="3" eb="4">
      <t>ケイ</t>
    </rPh>
    <phoneticPr fontId="1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</si>
  <si>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1"/>
  </si>
  <si>
    <t>経常外費用</t>
    <rPh sb="0" eb="2">
      <t>ケイジョウ</t>
    </rPh>
    <rPh sb="2" eb="3">
      <t>ガイ</t>
    </rPh>
    <rPh sb="3" eb="5">
      <t>ヒヨウ</t>
    </rPh>
    <phoneticPr fontId="1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</si>
  <si>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"/>
  </si>
  <si>
    <t>旅費交通費</t>
    <rPh sb="0" eb="2">
      <t>リョヒ</t>
    </rPh>
    <rPh sb="2" eb="5">
      <t>コウツウヒ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</si>
  <si>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</si>
  <si>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受取寄付金</t>
    <rPh sb="0" eb="2">
      <t>ウケトリ</t>
    </rPh>
    <rPh sb="2" eb="5">
      <t>キフキン</t>
    </rPh>
    <phoneticPr fontId="1"/>
  </si>
  <si>
    <t>受取助成金</t>
    <rPh sb="0" eb="2">
      <t>ウケトリ</t>
    </rPh>
    <rPh sb="2" eb="5">
      <t>ジョセイキン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</si>
  <si>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</si>
  <si>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</si>
  <si>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物品販売事業収益</t>
    <rPh sb="0" eb="2">
      <t>ブッピン</t>
    </rPh>
    <rPh sb="2" eb="4">
      <t>ハンバイ</t>
    </rPh>
    <rPh sb="4" eb="6">
      <t>ジギョウ</t>
    </rPh>
    <rPh sb="6" eb="8">
      <t>シュウエキ</t>
    </rPh>
    <phoneticPr fontId="1"/>
  </si>
  <si>
    <t>給料手当</t>
    <rPh sb="0" eb="2">
      <t>キュウリョウ</t>
    </rPh>
    <rPh sb="2" eb="4">
      <t>テアテ</t>
    </rPh>
    <phoneticPr fontId="1"/>
  </si>
  <si>
    <t>人件費</t>
  </si>
  <si>
    <t>（1）</t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</si>
  <si>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</si>
  <si>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人件費計</t>
    <rPh sb="0" eb="3">
      <t>ジンケンヒ</t>
    </rPh>
    <rPh sb="3" eb="4">
      <t>ケイ</t>
    </rPh>
    <phoneticPr fontId="1"/>
  </si>
  <si>
    <t>水道光熱費</t>
    <rPh sb="0" eb="2">
      <t>スイドウ</t>
    </rPh>
    <rPh sb="2" eb="5">
      <t>コウネツヒ</t>
    </rPh>
    <phoneticPr fontId="1"/>
  </si>
  <si>
    <t>地代家賃</t>
    <rPh sb="0" eb="2">
      <t>チダイ</t>
    </rPh>
    <rPh sb="2" eb="4">
      <t>ヤチン</t>
    </rPh>
    <phoneticPr fontId="1"/>
  </si>
  <si>
    <t>人件費</t>
    <rPh sb="0" eb="3">
      <t>ジンケンヒ</t>
    </rPh>
    <phoneticPr fontId="1"/>
  </si>
  <si>
    <t>合　　計</t>
    <rPh sb="0" eb="1">
      <t>ゴウ</t>
    </rPh>
    <rPh sb="3" eb="4">
      <t>ケイ</t>
    </rPh>
    <phoneticPr fontId="1"/>
  </si>
  <si>
    <t>訪問介護事業収益</t>
    <rPh sb="0" eb="2">
      <t>ホウモン</t>
    </rPh>
    <rPh sb="2" eb="4">
      <t>カイゴ</t>
    </rPh>
    <rPh sb="4" eb="6">
      <t>ジギョウ</t>
    </rPh>
    <rPh sb="6" eb="8">
      <t>シュウエキ</t>
    </rPh>
    <phoneticPr fontId="1"/>
  </si>
  <si>
    <t>居宅介護支援事業収益</t>
    <rPh sb="0" eb="2">
      <t>キョタク</t>
    </rPh>
    <rPh sb="2" eb="4">
      <t>カイゴ</t>
    </rPh>
    <rPh sb="4" eb="6">
      <t>シエン</t>
    </rPh>
    <rPh sb="6" eb="8">
      <t>ジギョウ</t>
    </rPh>
    <rPh sb="8" eb="10">
      <t>シュウエキ</t>
    </rPh>
    <phoneticPr fontId="1"/>
  </si>
  <si>
    <t>介護保険サービス事業</t>
    <phoneticPr fontId="1"/>
  </si>
  <si>
    <t>受取利息</t>
    <phoneticPr fontId="1"/>
  </si>
  <si>
    <t>その他収益</t>
    <phoneticPr fontId="1"/>
  </si>
  <si>
    <t>行事参加会費収益</t>
    <rPh sb="0" eb="2">
      <t>ギョウジ</t>
    </rPh>
    <rPh sb="2" eb="4">
      <t>サンカ</t>
    </rPh>
    <rPh sb="4" eb="6">
      <t>カイヒ</t>
    </rPh>
    <rPh sb="6" eb="8">
      <t>シュウエキ</t>
    </rPh>
    <phoneticPr fontId="1"/>
  </si>
  <si>
    <t>仕入高･小物材料費</t>
    <rPh sb="0" eb="2">
      <t>シイレ</t>
    </rPh>
    <rPh sb="2" eb="3">
      <t>ダカ</t>
    </rPh>
    <rPh sb="4" eb="6">
      <t>コモノ</t>
    </rPh>
    <rPh sb="6" eb="9">
      <t>ザイリョウヒ</t>
    </rPh>
    <phoneticPr fontId="1"/>
  </si>
  <si>
    <t>支払手数料</t>
    <rPh sb="0" eb="2">
      <t>シハライ</t>
    </rPh>
    <rPh sb="2" eb="5">
      <t>テスウリョウ</t>
    </rPh>
    <phoneticPr fontId="1"/>
  </si>
  <si>
    <t>（2）</t>
    <phoneticPr fontId="1"/>
  </si>
  <si>
    <t>当期経常増減額</t>
    <phoneticPr fontId="1"/>
  </si>
  <si>
    <t>Ⅲ</t>
    <phoneticPr fontId="1"/>
  </si>
  <si>
    <t>Ⅳ</t>
    <phoneticPr fontId="1"/>
  </si>
  <si>
    <t>税引前当期正味財産増減額</t>
    <phoneticPr fontId="1"/>
  </si>
  <si>
    <t>当期正味財産増減額</t>
    <phoneticPr fontId="1"/>
  </si>
  <si>
    <t>前期繰越正味財産額</t>
    <phoneticPr fontId="1"/>
  </si>
  <si>
    <t>次期繰越正味財産額</t>
    <phoneticPr fontId="1"/>
  </si>
  <si>
    <t>役員報酬</t>
    <rPh sb="0" eb="2">
      <t>ヤクイン</t>
    </rPh>
    <rPh sb="2" eb="4">
      <t>ホウシュウ</t>
    </rPh>
    <phoneticPr fontId="1"/>
  </si>
  <si>
    <t>障害福祉サービス事業</t>
    <phoneticPr fontId="1"/>
  </si>
  <si>
    <t>のため必要な事業</t>
    <phoneticPr fontId="1"/>
  </si>
  <si>
    <t>その他会の目的達成</t>
    <rPh sb="2" eb="3">
      <t>タ</t>
    </rPh>
    <rPh sb="3" eb="4">
      <t>カイ</t>
    </rPh>
    <rPh sb="5" eb="7">
      <t>モクテキ</t>
    </rPh>
    <rPh sb="7" eb="8">
      <t>タチ</t>
    </rPh>
    <phoneticPr fontId="1"/>
  </si>
  <si>
    <t>福利厚生費</t>
    <rPh sb="0" eb="2">
      <t>フクリ</t>
    </rPh>
    <rPh sb="2" eb="5">
      <t>コウセイヒ</t>
    </rPh>
    <phoneticPr fontId="1"/>
  </si>
  <si>
    <t>利用者負担金収益</t>
    <rPh sb="0" eb="3">
      <t>リヨウシャ</t>
    </rPh>
    <rPh sb="3" eb="6">
      <t>フタンキン</t>
    </rPh>
    <rPh sb="6" eb="8">
      <t>シュウエキ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</si>
  <si>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</si>
  <si>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広告宣伝費</t>
    <rPh sb="0" eb="2">
      <t>コウコク</t>
    </rPh>
    <rPh sb="2" eb="5">
      <t>センデンヒ</t>
    </rPh>
    <phoneticPr fontId="1"/>
  </si>
  <si>
    <t>ﾎﾞﾗﾝﾃｨｱ保険料</t>
    <rPh sb="7" eb="9">
      <t>ホケン</t>
    </rPh>
    <rPh sb="9" eb="10">
      <t>リョウ</t>
    </rPh>
    <phoneticPr fontId="1"/>
  </si>
  <si>
    <t>租税公課</t>
    <rPh sb="0" eb="4">
      <t>ソゼイコウカ</t>
    </rPh>
    <phoneticPr fontId="1"/>
  </si>
  <si>
    <t>接待交際費</t>
    <rPh sb="0" eb="5">
      <t>セッタイコウサイヒ</t>
    </rPh>
    <phoneticPr fontId="1"/>
  </si>
  <si>
    <t>新聞図書費</t>
    <rPh sb="0" eb="5">
      <t>シンブントショヒ</t>
    </rPh>
    <phoneticPr fontId="1"/>
  </si>
  <si>
    <t>経常外収益(雑収入)</t>
    <rPh sb="0" eb="2">
      <t>ケイジョウ</t>
    </rPh>
    <rPh sb="2" eb="3">
      <t>ガイ</t>
    </rPh>
    <rPh sb="3" eb="5">
      <t>シュウエキ</t>
    </rPh>
    <rPh sb="6" eb="9">
      <t>ザッシュウニュウ</t>
    </rPh>
    <phoneticPr fontId="1"/>
  </si>
  <si>
    <t>養育支援ﾎｰﾑﾍﾙﾊﾟｰ派遣収益</t>
    <rPh sb="0" eb="4">
      <t>ヨウイクシエン</t>
    </rPh>
    <rPh sb="13" eb="15">
      <t>シュウエキ</t>
    </rPh>
    <phoneticPr fontId="1"/>
  </si>
  <si>
    <t>障害福祉サービス事業収益</t>
    <rPh sb="0" eb="1">
      <t>ショウ</t>
    </rPh>
    <rPh sb="1" eb="2">
      <t>ガイ</t>
    </rPh>
    <rPh sb="2" eb="4">
      <t>フクシ</t>
    </rPh>
    <rPh sb="8" eb="10">
      <t>ジギョウ</t>
    </rPh>
    <rPh sb="10" eb="12">
      <t>シュウエキ</t>
    </rPh>
    <phoneticPr fontId="1"/>
  </si>
  <si>
    <t>相談支援事業収益</t>
    <rPh sb="0" eb="4">
      <t>ソウダンシエン</t>
    </rPh>
    <rPh sb="4" eb="6">
      <t>ジギョウ</t>
    </rPh>
    <rPh sb="6" eb="8">
      <t>シュウエキ</t>
    </rPh>
    <phoneticPr fontId="1"/>
  </si>
  <si>
    <t>介護予防・日常生活支援総合事業</t>
    <rPh sb="0" eb="2">
      <t>カイゴ</t>
    </rPh>
    <rPh sb="2" eb="4">
      <t>ヨボウ</t>
    </rPh>
    <rPh sb="5" eb="7">
      <t>ニチジョウ</t>
    </rPh>
    <rPh sb="7" eb="15">
      <t>セイカツシエンソウゴウジギョウ</t>
    </rPh>
    <phoneticPr fontId="1"/>
  </si>
  <si>
    <t>租税公課</t>
    <rPh sb="0" eb="4">
      <t>ソゼイコウカ</t>
    </rPh>
    <phoneticPr fontId="1"/>
  </si>
  <si>
    <t>雑　　　費</t>
    <rPh sb="0" eb="1">
      <t>ザツ</t>
    </rPh>
    <rPh sb="4" eb="5">
      <t>ヒ</t>
    </rPh>
    <phoneticPr fontId="1"/>
  </si>
  <si>
    <t>会　議　費</t>
    <rPh sb="0" eb="1">
      <t>カイ</t>
    </rPh>
    <rPh sb="2" eb="3">
      <t>ギ</t>
    </rPh>
    <rPh sb="4" eb="5">
      <t>ヒ</t>
    </rPh>
    <phoneticPr fontId="1"/>
  </si>
  <si>
    <t>修　繕　費</t>
    <rPh sb="0" eb="1">
      <t>オサム</t>
    </rPh>
    <rPh sb="2" eb="3">
      <t>ゼン</t>
    </rPh>
    <rPh sb="4" eb="5">
      <t>ヒ</t>
    </rPh>
    <phoneticPr fontId="1"/>
  </si>
  <si>
    <t>諸　会　費</t>
    <rPh sb="0" eb="1">
      <t>ショ</t>
    </rPh>
    <rPh sb="2" eb="3">
      <t>カイ</t>
    </rPh>
    <rPh sb="4" eb="5">
      <t>ヒ</t>
    </rPh>
    <phoneticPr fontId="1"/>
  </si>
  <si>
    <t>研　修　費</t>
    <rPh sb="0" eb="1">
      <t>ケン</t>
    </rPh>
    <rPh sb="2" eb="3">
      <t>オサム</t>
    </rPh>
    <rPh sb="4" eb="5">
      <t>ヒ</t>
    </rPh>
    <phoneticPr fontId="1"/>
  </si>
  <si>
    <t>保　険　料</t>
    <rPh sb="0" eb="1">
      <t>タモツ</t>
    </rPh>
    <rPh sb="2" eb="3">
      <t>ケン</t>
    </rPh>
    <rPh sb="4" eb="5">
      <t>リョウ</t>
    </rPh>
    <phoneticPr fontId="1"/>
  </si>
  <si>
    <t>賃　借　料</t>
    <rPh sb="0" eb="1">
      <t>チン</t>
    </rPh>
    <rPh sb="2" eb="3">
      <t>シャク</t>
    </rPh>
    <rPh sb="4" eb="5">
      <t>リョウ</t>
    </rPh>
    <phoneticPr fontId="1"/>
  </si>
  <si>
    <t>修　繕　費</t>
    <rPh sb="0" eb="1">
      <t>オサム</t>
    </rPh>
    <rPh sb="2" eb="3">
      <t>ゼン</t>
    </rPh>
    <rPh sb="4" eb="5">
      <t>ヒ</t>
    </rPh>
    <phoneticPr fontId="1"/>
  </si>
  <si>
    <t>車　両　費</t>
    <rPh sb="0" eb="1">
      <t>クルマ</t>
    </rPh>
    <rPh sb="2" eb="3">
      <t>リョウ</t>
    </rPh>
    <rPh sb="4" eb="5">
      <t>ヒ</t>
    </rPh>
    <phoneticPr fontId="1"/>
  </si>
  <si>
    <t>受取会費</t>
    <rPh sb="0" eb="2">
      <t>ウケトリ</t>
    </rPh>
    <rPh sb="2" eb="4">
      <t>カイヒ</t>
    </rPh>
    <phoneticPr fontId="1"/>
  </si>
  <si>
    <t>　【議案第5号】令和元年度　活動予算書</t>
    <rPh sb="2" eb="4">
      <t>ギアン</t>
    </rPh>
    <rPh sb="4" eb="5">
      <t>ダイ</t>
    </rPh>
    <rPh sb="6" eb="7">
      <t>ゴウ</t>
    </rPh>
    <rPh sb="8" eb="9">
      <t>レイ</t>
    </rPh>
    <rPh sb="9" eb="10">
      <t>ワ</t>
    </rPh>
    <rPh sb="10" eb="11">
      <t>ガン</t>
    </rPh>
    <rPh sb="11" eb="13">
      <t>ネンド</t>
    </rPh>
    <rPh sb="13" eb="15">
      <t>ヘイネンド</t>
    </rPh>
    <phoneticPr fontId="1"/>
  </si>
  <si>
    <t>バザー収益</t>
    <rPh sb="3" eb="5">
      <t>シュウエキ</t>
    </rPh>
    <phoneticPr fontId="1"/>
  </si>
  <si>
    <t>小物収益</t>
    <rPh sb="0" eb="2">
      <t>コモノ</t>
    </rPh>
    <rPh sb="2" eb="4">
      <t>シュウエキ</t>
    </rPh>
    <phoneticPr fontId="1"/>
  </si>
  <si>
    <t>人件費計</t>
    <rPh sb="0" eb="3">
      <t>ジンケンヒ</t>
    </rPh>
    <rPh sb="3" eb="4">
      <t>ケイ</t>
    </rPh>
    <phoneticPr fontId="1"/>
  </si>
  <si>
    <t>福利厚生費</t>
    <rPh sb="0" eb="5">
      <t>フクリコウセイヒ</t>
    </rPh>
    <phoneticPr fontId="1"/>
  </si>
  <si>
    <t>平成31年度予算</t>
    <rPh sb="0" eb="2">
      <t>ヘイセイ</t>
    </rPh>
    <rPh sb="4" eb="6">
      <t>ネンド</t>
    </rPh>
    <rPh sb="6" eb="8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</si>
</sst>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3"/>
      <color theme="1"/>
      <name val="ＭＳ 明朝"/>
      <family val="1"/>
      <charset val="128"/>
    </font>
    <font>
      <sz val="10.3"/>
      <color theme="1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6" fillId="0" borderId="0" xfId="0" applyNumberFormat="1" applyFont="1" applyAlignment="1">
      <alignment vertical="center" shrinkToFit="1"/>
    </xf>
    <xf numFmtId="176" fontId="3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 shrinkToFit="1"/>
    </xf>
    <xf numFmtId="176" fontId="6" fillId="0" borderId="9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176" fontId="5" fillId="0" borderId="0" xfId="0" applyNumberFormat="1" applyFont="1" applyAlignment="1">
      <alignment horizontal="left" vertical="center"/>
    </xf>
    <xf numFmtId="176" fontId="6" fillId="2" borderId="2" xfId="0" applyNumberFormat="1" applyFont="1" applyFill="1" applyBorder="1">
      <alignment vertical="center"/>
    </xf>
    <xf numFmtId="176" fontId="6" fillId="2" borderId="4" xfId="0" applyNumberFormat="1" applyFont="1" applyFill="1" applyBorder="1">
      <alignment vertical="center"/>
    </xf>
    <xf numFmtId="176" fontId="6" fillId="2" borderId="1" xfId="0" applyNumberFormat="1" applyFont="1" applyFill="1" applyBorder="1">
      <alignment vertical="center"/>
    </xf>
    <xf numFmtId="176" fontId="5" fillId="0" borderId="0" xfId="0" applyNumberFormat="1" applyFont="1">
      <alignment vertical="center"/>
    </xf>
    <xf numFmtId="176" fontId="6" fillId="3" borderId="1" xfId="0" applyNumberFormat="1" applyFont="1" applyFill="1" applyBorder="1">
      <alignment vertical="center"/>
    </xf>
    <xf numFmtId="176" fontId="6" fillId="4" borderId="4" xfId="0" applyNumberFormat="1" applyFont="1" applyFill="1" applyBorder="1">
      <alignment vertical="center"/>
    </xf>
    <xf numFmtId="176" fontId="6" fillId="0" borderId="0" xfId="0" applyNumberFormat="1" applyFont="1" applyBorder="1" applyAlignment="1">
      <alignment vertical="center" shrinkToFit="1"/>
    </xf>
    <xf numFmtId="176" fontId="6" fillId="0" borderId="9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9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6" fontId="8" fillId="0" borderId="9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 shrinkToFit="1"/>
    </xf>
    <xf numFmtId="176" fontId="6" fillId="0" borderId="7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176" fontId="6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"/>
  <sheetViews>
    <sheetView tabSelected="1" view="pageLayout" zoomScaleNormal="100" workbookViewId="0">
      <selection activeCell="G2" sqref="G2:I2"/>
    </sheetView>
  </sheetViews>
  <sheetFormatPr defaultColWidth="8.88671875" defaultRowHeight="13.2" x14ac:dyDescent="0.2"/>
  <cols>
    <col min="1" max="1" width="2.6640625" style="2" customWidth="1"/>
    <col min="2" max="2" width="2.44140625" style="2" customWidth="1"/>
    <col min="3" max="3" width="2.21875" style="2" customWidth="1"/>
    <col min="4" max="5" width="2.6640625" style="2" hidden="1" customWidth="1"/>
    <col min="6" max="6" width="25.44140625" style="2" customWidth="1"/>
    <col min="7" max="7" width="22.109375" style="2" customWidth="1"/>
    <col min="8" max="9" width="22.33203125" style="2" customWidth="1"/>
    <col min="10" max="12" width="11.109375" style="2" customWidth="1"/>
    <col min="13" max="16384" width="8.88671875" style="2"/>
  </cols>
  <sheetData>
    <row r="1" spans="1:13" ht="12.6" customHeight="1" x14ac:dyDescent="0.2">
      <c r="A1" s="42" t="s">
        <v>78</v>
      </c>
      <c r="B1" s="42"/>
      <c r="C1" s="42"/>
      <c r="D1" s="42"/>
      <c r="E1" s="42"/>
      <c r="F1" s="42"/>
      <c r="G1" s="42"/>
      <c r="H1" s="42"/>
      <c r="I1" s="42"/>
      <c r="J1" s="16"/>
      <c r="K1" s="16"/>
      <c r="L1" s="16"/>
      <c r="M1" s="1"/>
    </row>
    <row r="2" spans="1:13" ht="9" customHeight="1" x14ac:dyDescent="0.2">
      <c r="A2" s="48" t="s">
        <v>0</v>
      </c>
      <c r="B2" s="49"/>
      <c r="C2" s="49"/>
      <c r="D2" s="49"/>
      <c r="E2" s="49"/>
      <c r="F2" s="50"/>
      <c r="G2" s="45" t="s">
        <v>83</v>
      </c>
      <c r="H2" s="46"/>
      <c r="I2" s="47"/>
      <c r="M2" s="1"/>
    </row>
    <row r="3" spans="1:13" ht="9" customHeight="1" x14ac:dyDescent="0.2">
      <c r="A3" s="51"/>
      <c r="B3" s="52"/>
      <c r="C3" s="52"/>
      <c r="D3" s="52"/>
      <c r="E3" s="52"/>
      <c r="F3" s="53"/>
      <c r="G3" s="3" t="s">
        <v>51</v>
      </c>
      <c r="H3" s="4" t="s">
        <v>53</v>
      </c>
      <c r="I3" s="43" t="s">
        <v>33</v>
      </c>
      <c r="M3" s="1"/>
    </row>
    <row r="4" spans="1:13" ht="9" customHeight="1" x14ac:dyDescent="0.2">
      <c r="A4" s="54"/>
      <c r="B4" s="55"/>
      <c r="C4" s="55"/>
      <c r="D4" s="55"/>
      <c r="E4" s="55"/>
      <c r="F4" s="56"/>
      <c r="G4" s="5" t="s">
        <v>36</v>
      </c>
      <c r="H4" s="6" t="s">
        <v>52</v>
      </c>
      <c r="I4" s="44"/>
      <c r="M4" s="1"/>
    </row>
    <row r="5" spans="1:13" ht="10.35" customHeight="1" x14ac:dyDescent="0.2">
      <c r="A5" s="7" t="s">
        <v>1</v>
      </c>
      <c r="B5" s="57" t="s">
        <v>6</v>
      </c>
      <c r="C5" s="57"/>
      <c r="D5" s="57"/>
      <c r="E5" s="57"/>
      <c r="F5" s="58"/>
      <c r="G5" s="8"/>
      <c r="H5" s="8"/>
      <c r="I5" s="8"/>
      <c r="M5" s="1"/>
    </row>
    <row r="6" spans="1:13" ht="10.35" customHeight="1" x14ac:dyDescent="0.2">
      <c r="A6" s="9"/>
      <c r="B6" s="17">
        <v>1</v>
      </c>
      <c r="C6" s="59" t="s">
        <v>77</v>
      </c>
      <c r="D6" s="59"/>
      <c r="E6" s="59"/>
      <c r="F6" s="60"/>
      <c r="G6" s="10"/>
      <c r="H6" s="10"/>
      <c r="I6" s="10"/>
      <c r="M6" s="1"/>
    </row>
    <row r="7" spans="1:13" ht="11.85" customHeight="1" x14ac:dyDescent="0.2">
      <c r="A7" s="9"/>
      <c r="B7" s="17"/>
      <c r="C7" s="17"/>
      <c r="D7" s="29" t="s">
        <v>3</v>
      </c>
      <c r="E7" s="29"/>
      <c r="F7" s="30"/>
      <c r="G7" s="10">
        <v>0</v>
      </c>
      <c r="H7" s="10">
        <v>141000</v>
      </c>
      <c r="I7" s="10">
        <f>SUM(G7:H7)</f>
        <v>141000</v>
      </c>
      <c r="M7" s="1"/>
    </row>
    <row r="8" spans="1:13" ht="11.85" customHeight="1" x14ac:dyDescent="0.2">
      <c r="A8" s="9"/>
      <c r="B8" s="17"/>
      <c r="C8" s="17"/>
      <c r="D8" s="29" t="s">
        <v>4</v>
      </c>
      <c r="E8" s="29"/>
      <c r="F8" s="30"/>
      <c r="G8" s="11">
        <v>0</v>
      </c>
      <c r="H8" s="11">
        <v>25000</v>
      </c>
      <c r="I8" s="11">
        <f>SUM(G8:H8)</f>
        <v>25000</v>
      </c>
      <c r="M8" s="1"/>
    </row>
    <row r="9" spans="1:13" ht="11.85" customHeight="1" x14ac:dyDescent="0.2">
      <c r="A9" s="9"/>
      <c r="B9" s="17">
        <v>2</v>
      </c>
      <c r="C9" s="17"/>
      <c r="D9" s="29" t="s">
        <v>20</v>
      </c>
      <c r="E9" s="29"/>
      <c r="F9" s="30"/>
      <c r="G9" s="10">
        <v>0</v>
      </c>
      <c r="H9" s="10">
        <v>70000</v>
      </c>
      <c r="I9" s="10">
        <f>SUM(G9:H9)</f>
        <v>70000</v>
      </c>
      <c r="M9" s="1"/>
    </row>
    <row r="10" spans="1:13" ht="11.85" customHeight="1" x14ac:dyDescent="0.2">
      <c r="A10" s="9"/>
      <c r="B10" s="17">
        <v>3</v>
      </c>
      <c r="C10" s="17"/>
      <c r="D10" s="33" t="s">
        <v>21</v>
      </c>
      <c r="E10" s="33"/>
      <c r="F10" s="34"/>
      <c r="G10" s="10">
        <v>0</v>
      </c>
      <c r="H10" s="10">
        <v>500000</v>
      </c>
      <c r="I10" s="10">
        <f>SUM(G10:H10)</f>
        <v>500000</v>
      </c>
      <c r="M10" s="1"/>
    </row>
    <row r="11" spans="1:13" ht="11.25" customHeight="1" x14ac:dyDescent="0.2">
      <c r="A11" s="9"/>
      <c r="B11" s="17">
        <v>4</v>
      </c>
      <c r="C11" s="17"/>
      <c r="D11" s="33" t="s">
        <v>5</v>
      </c>
      <c r="E11" s="33"/>
      <c r="F11" s="34"/>
      <c r="G11" s="10"/>
      <c r="H11" s="10"/>
      <c r="I11" s="10"/>
      <c r="M11" s="1"/>
    </row>
    <row r="12" spans="1:13" ht="11.25" customHeight="1" x14ac:dyDescent="0.2">
      <c r="A12" s="9"/>
      <c r="B12" s="17"/>
      <c r="C12" s="17"/>
      <c r="D12" s="35" t="s">
        <v>63</v>
      </c>
      <c r="E12" s="36"/>
      <c r="F12" s="37"/>
      <c r="G12" s="10">
        <v>25000</v>
      </c>
      <c r="H12" s="10"/>
      <c r="I12" s="10">
        <f>SUM(G12:H12)</f>
        <v>25000</v>
      </c>
      <c r="M12" s="1"/>
    </row>
    <row r="13" spans="1:13" ht="11.25" customHeight="1" x14ac:dyDescent="0.2">
      <c r="A13" s="9"/>
      <c r="B13" s="17"/>
      <c r="C13" s="17"/>
      <c r="D13" s="35" t="s">
        <v>64</v>
      </c>
      <c r="E13" s="35"/>
      <c r="F13" s="63"/>
      <c r="G13" s="10">
        <v>17500000</v>
      </c>
      <c r="H13" s="10"/>
      <c r="I13" s="10">
        <f>SUM(G13:H13)</f>
        <v>17500000</v>
      </c>
      <c r="M13" s="1"/>
    </row>
    <row r="14" spans="1:13" ht="11.25" customHeight="1" x14ac:dyDescent="0.2">
      <c r="A14" s="9"/>
      <c r="B14" s="17"/>
      <c r="C14" s="17"/>
      <c r="D14" s="61" t="s">
        <v>65</v>
      </c>
      <c r="E14" s="61"/>
      <c r="F14" s="62"/>
      <c r="G14" s="10">
        <v>1650000</v>
      </c>
      <c r="H14" s="10"/>
      <c r="I14" s="10">
        <f>SUM(G14:H14)</f>
        <v>1650000</v>
      </c>
      <c r="M14" s="1"/>
    </row>
    <row r="15" spans="1:13" ht="11.25" customHeight="1" x14ac:dyDescent="0.2">
      <c r="A15" s="9"/>
      <c r="B15" s="17"/>
      <c r="C15" s="17"/>
      <c r="D15" s="38" t="s">
        <v>66</v>
      </c>
      <c r="E15" s="39"/>
      <c r="F15" s="40"/>
      <c r="G15" s="10">
        <v>1750000</v>
      </c>
      <c r="H15" s="10"/>
      <c r="I15" s="10">
        <f>SUM(G15:H15)</f>
        <v>1750000</v>
      </c>
      <c r="M15" s="1"/>
    </row>
    <row r="16" spans="1:13" ht="11.85" customHeight="1" x14ac:dyDescent="0.2">
      <c r="A16" s="9"/>
      <c r="B16" s="17"/>
      <c r="C16" s="17"/>
      <c r="D16" s="33" t="s">
        <v>34</v>
      </c>
      <c r="E16" s="33"/>
      <c r="F16" s="34"/>
      <c r="G16" s="10">
        <v>8150000</v>
      </c>
      <c r="H16" s="10"/>
      <c r="I16" s="10">
        <f t="shared" ref="I16:I24" si="0">SUM(G16:H16)</f>
        <v>8150000</v>
      </c>
      <c r="M16" s="1"/>
    </row>
    <row r="17" spans="1:13" ht="11.85" customHeight="1" x14ac:dyDescent="0.2">
      <c r="A17" s="9"/>
      <c r="B17" s="17"/>
      <c r="C17" s="17"/>
      <c r="D17" s="33" t="s">
        <v>35</v>
      </c>
      <c r="E17" s="33"/>
      <c r="F17" s="34"/>
      <c r="G17" s="10">
        <v>4000000</v>
      </c>
      <c r="H17" s="10"/>
      <c r="I17" s="10">
        <f t="shared" si="0"/>
        <v>4000000</v>
      </c>
      <c r="M17" s="1"/>
    </row>
    <row r="18" spans="1:13" ht="11.85" customHeight="1" x14ac:dyDescent="0.2">
      <c r="A18" s="9"/>
      <c r="B18" s="17"/>
      <c r="C18" s="17"/>
      <c r="D18" s="33" t="s">
        <v>55</v>
      </c>
      <c r="E18" s="33"/>
      <c r="F18" s="34"/>
      <c r="G18" s="10">
        <v>1600000</v>
      </c>
      <c r="H18" s="10"/>
      <c r="I18" s="10">
        <f>SUM(G18:H18)</f>
        <v>1600000</v>
      </c>
      <c r="M18" s="1"/>
    </row>
    <row r="19" spans="1:13" ht="11.85" customHeight="1" x14ac:dyDescent="0.2">
      <c r="A19" s="9"/>
      <c r="B19" s="17"/>
      <c r="C19" s="17"/>
      <c r="D19" s="33" t="s">
        <v>24</v>
      </c>
      <c r="E19" s="33"/>
      <c r="F19" s="34"/>
      <c r="G19" s="10">
        <v>30000</v>
      </c>
      <c r="H19" s="10"/>
      <c r="I19" s="10">
        <f t="shared" si="0"/>
        <v>30000</v>
      </c>
      <c r="M19" s="1"/>
    </row>
    <row r="20" spans="1:13" ht="11.85" customHeight="1" x14ac:dyDescent="0.2">
      <c r="A20" s="9"/>
      <c r="B20" s="17"/>
      <c r="C20" s="17"/>
      <c r="D20" s="20"/>
      <c r="E20" s="20"/>
      <c r="F20" s="21" t="s">
        <v>79</v>
      </c>
      <c r="G20" s="10">
        <v>40000</v>
      </c>
      <c r="H20" s="10"/>
      <c r="I20" s="10">
        <f t="shared" si="0"/>
        <v>40000</v>
      </c>
      <c r="M20" s="1"/>
    </row>
    <row r="21" spans="1:13" ht="11.85" customHeight="1" x14ac:dyDescent="0.2">
      <c r="A21" s="9"/>
      <c r="B21" s="17"/>
      <c r="C21" s="17"/>
      <c r="D21" s="20"/>
      <c r="E21" s="20"/>
      <c r="F21" s="21" t="s">
        <v>80</v>
      </c>
      <c r="G21" s="10">
        <v>50000</v>
      </c>
      <c r="H21" s="10"/>
      <c r="I21" s="10">
        <f t="shared" si="0"/>
        <v>50000</v>
      </c>
      <c r="M21" s="1"/>
    </row>
    <row r="22" spans="1:13" ht="11.85" customHeight="1" x14ac:dyDescent="0.2">
      <c r="A22" s="9"/>
      <c r="B22" s="17"/>
      <c r="C22" s="17"/>
      <c r="D22" s="33" t="s">
        <v>39</v>
      </c>
      <c r="E22" s="33"/>
      <c r="F22" s="34"/>
      <c r="G22" s="10">
        <v>32000</v>
      </c>
      <c r="H22" s="10"/>
      <c r="I22" s="10">
        <f t="shared" si="0"/>
        <v>32000</v>
      </c>
      <c r="M22" s="1"/>
    </row>
    <row r="23" spans="1:13" ht="10.65" customHeight="1" x14ac:dyDescent="0.2">
      <c r="A23" s="9"/>
      <c r="B23" s="17">
        <v>5</v>
      </c>
      <c r="C23" s="17"/>
      <c r="D23" s="33" t="s">
        <v>38</v>
      </c>
      <c r="E23" s="33"/>
      <c r="F23" s="34"/>
      <c r="G23" s="10"/>
      <c r="H23" s="10"/>
      <c r="I23" s="10"/>
      <c r="M23" s="1"/>
    </row>
    <row r="24" spans="1:13" ht="11.85" customHeight="1" x14ac:dyDescent="0.2">
      <c r="A24" s="9"/>
      <c r="B24" s="17"/>
      <c r="C24" s="17"/>
      <c r="D24" s="33" t="s">
        <v>37</v>
      </c>
      <c r="E24" s="33"/>
      <c r="F24" s="34"/>
      <c r="G24" s="10">
        <v>50</v>
      </c>
      <c r="H24" s="10">
        <v>0</v>
      </c>
      <c r="I24" s="11">
        <f t="shared" si="0"/>
        <v>50</v>
      </c>
      <c r="M24" s="1"/>
    </row>
    <row r="25" spans="1:13" ht="11.85" customHeight="1" x14ac:dyDescent="0.2">
      <c r="A25" s="9"/>
      <c r="B25" s="29" t="s">
        <v>6</v>
      </c>
      <c r="C25" s="29"/>
      <c r="D25" s="29"/>
      <c r="E25" s="29"/>
      <c r="F25" s="30"/>
      <c r="G25" s="23">
        <f>SUM(G6:G24)</f>
        <v>34827050</v>
      </c>
      <c r="H25" s="23">
        <f>SUM(H6:H24)</f>
        <v>736000</v>
      </c>
      <c r="I25" s="24">
        <f>SUM(I6:I24)</f>
        <v>35563050</v>
      </c>
      <c r="M25" s="1"/>
    </row>
    <row r="26" spans="1:13" ht="10.65" customHeight="1" x14ac:dyDescent="0.2">
      <c r="A26" s="9" t="s">
        <v>7</v>
      </c>
      <c r="B26" s="29" t="s">
        <v>2</v>
      </c>
      <c r="C26" s="29"/>
      <c r="D26" s="29"/>
      <c r="E26" s="29"/>
      <c r="F26" s="30"/>
      <c r="G26" s="10"/>
      <c r="H26" s="10"/>
      <c r="I26" s="10"/>
      <c r="M26" s="1"/>
    </row>
    <row r="27" spans="1:13" ht="10.65" customHeight="1" x14ac:dyDescent="0.2">
      <c r="A27" s="9"/>
      <c r="B27" s="17">
        <v>1</v>
      </c>
      <c r="C27" s="17"/>
      <c r="D27" s="33" t="s">
        <v>8</v>
      </c>
      <c r="E27" s="33"/>
      <c r="F27" s="34"/>
      <c r="G27" s="10"/>
      <c r="H27" s="10"/>
      <c r="I27" s="10"/>
      <c r="M27" s="1"/>
    </row>
    <row r="28" spans="1:13" ht="10.65" customHeight="1" x14ac:dyDescent="0.2">
      <c r="A28" s="9"/>
      <c r="B28" s="17"/>
      <c r="C28" s="17"/>
      <c r="D28" s="20" t="s">
        <v>27</v>
      </c>
      <c r="E28" s="17"/>
      <c r="F28" s="18" t="s">
        <v>26</v>
      </c>
      <c r="G28" s="10"/>
      <c r="H28" s="10"/>
      <c r="I28" s="10"/>
      <c r="M28" s="1"/>
    </row>
    <row r="29" spans="1:13" ht="11.85" customHeight="1" x14ac:dyDescent="0.2">
      <c r="A29" s="9"/>
      <c r="B29" s="17"/>
      <c r="C29" s="17"/>
      <c r="D29" s="20"/>
      <c r="E29" s="17"/>
      <c r="F29" s="18" t="s">
        <v>25</v>
      </c>
      <c r="G29" s="10">
        <v>20500000</v>
      </c>
      <c r="H29" s="10">
        <v>0</v>
      </c>
      <c r="I29" s="10">
        <f>SUM(G29:H29)</f>
        <v>20500000</v>
      </c>
      <c r="M29" s="1"/>
    </row>
    <row r="30" spans="1:13" ht="11.85" customHeight="1" x14ac:dyDescent="0.2">
      <c r="A30" s="9"/>
      <c r="B30" s="17"/>
      <c r="C30" s="17"/>
      <c r="D30" s="20"/>
      <c r="E30" s="17"/>
      <c r="F30" s="18" t="s">
        <v>28</v>
      </c>
      <c r="G30" s="10">
        <v>3100000</v>
      </c>
      <c r="H30" s="10">
        <v>0</v>
      </c>
      <c r="I30" s="10">
        <f>SUM(G30:H30)</f>
        <v>3100000</v>
      </c>
      <c r="M30" s="1"/>
    </row>
    <row r="31" spans="1:13" ht="11.85" customHeight="1" x14ac:dyDescent="0.2">
      <c r="A31" s="9"/>
      <c r="B31" s="17"/>
      <c r="C31" s="17"/>
      <c r="D31" s="20"/>
      <c r="E31" s="17"/>
      <c r="F31" s="18" t="s">
        <v>54</v>
      </c>
      <c r="G31" s="10">
        <v>250000</v>
      </c>
      <c r="H31" s="10">
        <v>0</v>
      </c>
      <c r="I31" s="10">
        <f>SUM(G31:H31)</f>
        <v>250000</v>
      </c>
      <c r="M31" s="1"/>
    </row>
    <row r="32" spans="1:13" ht="11.85" customHeight="1" x14ac:dyDescent="0.2">
      <c r="A32" s="9"/>
      <c r="B32" s="17"/>
      <c r="C32" s="17"/>
      <c r="D32" s="20"/>
      <c r="E32" s="17"/>
      <c r="F32" s="18" t="s">
        <v>29</v>
      </c>
      <c r="G32" s="12">
        <f>SUM(G29:G31)</f>
        <v>23850000</v>
      </c>
      <c r="H32" s="12">
        <f>SUM(H29:H30)</f>
        <v>0</v>
      </c>
      <c r="I32" s="12">
        <f>SUM(I29:I31)</f>
        <v>23850000</v>
      </c>
      <c r="M32" s="1"/>
    </row>
    <row r="33" spans="1:13" ht="11.25" customHeight="1" x14ac:dyDescent="0.2">
      <c r="A33" s="9"/>
      <c r="B33" s="17"/>
      <c r="C33" s="17"/>
      <c r="D33" s="17" t="s">
        <v>42</v>
      </c>
      <c r="E33" s="17"/>
      <c r="F33" s="18" t="s">
        <v>11</v>
      </c>
      <c r="G33" s="10"/>
      <c r="H33" s="10"/>
      <c r="I33" s="10"/>
      <c r="M33" s="1"/>
    </row>
    <row r="34" spans="1:13" ht="11.85" customHeight="1" x14ac:dyDescent="0.2">
      <c r="A34" s="9"/>
      <c r="B34" s="17"/>
      <c r="C34" s="17"/>
      <c r="D34" s="20"/>
      <c r="E34" s="17"/>
      <c r="F34" s="18" t="s">
        <v>40</v>
      </c>
      <c r="G34" s="10">
        <v>0</v>
      </c>
      <c r="H34" s="10">
        <v>30000</v>
      </c>
      <c r="I34" s="10">
        <f>SUM(G34:H34)</f>
        <v>30000</v>
      </c>
      <c r="M34" s="1"/>
    </row>
    <row r="35" spans="1:13" ht="11.85" customHeight="1" x14ac:dyDescent="0.2">
      <c r="A35" s="9"/>
      <c r="B35" s="17"/>
      <c r="C35" s="17"/>
      <c r="D35" s="17"/>
      <c r="E35" s="17"/>
      <c r="F35" s="18" t="s">
        <v>18</v>
      </c>
      <c r="G35" s="10">
        <v>1700000</v>
      </c>
      <c r="H35" s="10">
        <v>200000</v>
      </c>
      <c r="I35" s="10">
        <f t="shared" ref="I35:I50" si="1">SUM(G35:H35)</f>
        <v>1900000</v>
      </c>
      <c r="M35" s="1"/>
    </row>
    <row r="36" spans="1:13" ht="11.85" customHeight="1" x14ac:dyDescent="0.2">
      <c r="A36" s="9"/>
      <c r="B36" s="17"/>
      <c r="C36" s="17"/>
      <c r="D36" s="17"/>
      <c r="E36" s="17"/>
      <c r="F36" s="18" t="s">
        <v>76</v>
      </c>
      <c r="G36" s="10">
        <v>300000</v>
      </c>
      <c r="H36" s="10">
        <v>0</v>
      </c>
      <c r="I36" s="10">
        <f t="shared" si="1"/>
        <v>300000</v>
      </c>
      <c r="M36" s="1"/>
    </row>
    <row r="37" spans="1:13" ht="11.85" customHeight="1" x14ac:dyDescent="0.2">
      <c r="A37" s="9"/>
      <c r="B37" s="17"/>
      <c r="C37" s="17"/>
      <c r="D37" s="17"/>
      <c r="E37" s="17"/>
      <c r="F37" s="18" t="s">
        <v>22</v>
      </c>
      <c r="G37" s="10">
        <v>50000</v>
      </c>
      <c r="H37" s="10">
        <v>21000</v>
      </c>
      <c r="I37" s="10">
        <f t="shared" si="1"/>
        <v>71000</v>
      </c>
      <c r="M37" s="1"/>
    </row>
    <row r="38" spans="1:13" ht="11.85" customHeight="1" x14ac:dyDescent="0.2">
      <c r="A38" s="9"/>
      <c r="B38" s="17"/>
      <c r="C38" s="17"/>
      <c r="D38" s="17"/>
      <c r="E38" s="17"/>
      <c r="F38" s="18" t="s">
        <v>12</v>
      </c>
      <c r="G38" s="10">
        <v>150000</v>
      </c>
      <c r="H38" s="10">
        <v>150000</v>
      </c>
      <c r="I38" s="10">
        <f t="shared" si="1"/>
        <v>300000</v>
      </c>
      <c r="M38" s="1"/>
    </row>
    <row r="39" spans="1:13" ht="11.85" customHeight="1" x14ac:dyDescent="0.2">
      <c r="A39" s="9"/>
      <c r="B39" s="17"/>
      <c r="C39" s="17"/>
      <c r="D39" s="17"/>
      <c r="E39" s="17"/>
      <c r="F39" s="18" t="s">
        <v>75</v>
      </c>
      <c r="G39" s="10">
        <v>50000</v>
      </c>
      <c r="H39" s="10">
        <v>0</v>
      </c>
      <c r="I39" s="10">
        <f>SUM(G39:H39)</f>
        <v>50000</v>
      </c>
      <c r="M39" s="1"/>
    </row>
    <row r="40" spans="1:13" ht="11.85" customHeight="1" x14ac:dyDescent="0.2">
      <c r="A40" s="9"/>
      <c r="B40" s="17"/>
      <c r="C40" s="17"/>
      <c r="D40" s="17"/>
      <c r="E40" s="17"/>
      <c r="F40" s="18" t="s">
        <v>30</v>
      </c>
      <c r="G40" s="10">
        <v>0</v>
      </c>
      <c r="H40" s="10">
        <v>50000</v>
      </c>
      <c r="I40" s="10">
        <f>SUM(G40:H40)</f>
        <v>50000</v>
      </c>
      <c r="M40" s="1"/>
    </row>
    <row r="41" spans="1:13" ht="11.85" customHeight="1" x14ac:dyDescent="0.2">
      <c r="A41" s="9"/>
      <c r="B41" s="17"/>
      <c r="C41" s="17"/>
      <c r="D41" s="17"/>
      <c r="E41" s="17"/>
      <c r="F41" s="18" t="s">
        <v>31</v>
      </c>
      <c r="G41" s="10">
        <v>0</v>
      </c>
      <c r="H41" s="10">
        <v>360000</v>
      </c>
      <c r="I41" s="10">
        <f>SUM(G41:H41)</f>
        <v>360000</v>
      </c>
      <c r="M41" s="1"/>
    </row>
    <row r="42" spans="1:13" ht="11.85" customHeight="1" x14ac:dyDescent="0.2">
      <c r="A42" s="9"/>
      <c r="B42" s="17"/>
      <c r="C42" s="17"/>
      <c r="D42" s="17"/>
      <c r="E42" s="17"/>
      <c r="F42" s="18" t="s">
        <v>74</v>
      </c>
      <c r="G42" s="10">
        <v>550000</v>
      </c>
      <c r="H42" s="10">
        <v>0</v>
      </c>
      <c r="I42" s="10">
        <f t="shared" si="1"/>
        <v>550000</v>
      </c>
      <c r="M42" s="1"/>
    </row>
    <row r="43" spans="1:13" ht="11.85" customHeight="1" x14ac:dyDescent="0.2">
      <c r="A43" s="9"/>
      <c r="B43" s="17"/>
      <c r="C43" s="17"/>
      <c r="D43" s="17"/>
      <c r="E43" s="17"/>
      <c r="F43" s="18" t="s">
        <v>56</v>
      </c>
      <c r="G43" s="10">
        <v>1000000</v>
      </c>
      <c r="H43" s="10">
        <v>0</v>
      </c>
      <c r="I43" s="10">
        <f t="shared" si="1"/>
        <v>1000000</v>
      </c>
      <c r="M43" s="1"/>
    </row>
    <row r="44" spans="1:13" ht="11.85" customHeight="1" x14ac:dyDescent="0.2">
      <c r="A44" s="9"/>
      <c r="B44" s="17"/>
      <c r="C44" s="17"/>
      <c r="D44" s="15"/>
      <c r="E44" s="17"/>
      <c r="F44" s="18" t="s">
        <v>73</v>
      </c>
      <c r="G44" s="10">
        <v>510000</v>
      </c>
      <c r="H44" s="10">
        <v>0</v>
      </c>
      <c r="I44" s="10">
        <f t="shared" si="1"/>
        <v>510000</v>
      </c>
      <c r="M44" s="1"/>
    </row>
    <row r="45" spans="1:13" ht="11.85" customHeight="1" x14ac:dyDescent="0.2">
      <c r="A45" s="9"/>
      <c r="B45" s="17"/>
      <c r="C45" s="17"/>
      <c r="D45" s="15"/>
      <c r="E45" s="17"/>
      <c r="F45" s="18" t="s">
        <v>58</v>
      </c>
      <c r="G45" s="10">
        <v>0</v>
      </c>
      <c r="H45" s="10">
        <v>2100</v>
      </c>
      <c r="I45" s="10">
        <f t="shared" si="1"/>
        <v>2100</v>
      </c>
      <c r="M45" s="1"/>
    </row>
    <row r="46" spans="1:13" ht="11.85" customHeight="1" x14ac:dyDescent="0.2">
      <c r="A46" s="9"/>
      <c r="B46" s="17"/>
      <c r="C46" s="17"/>
      <c r="D46" s="15"/>
      <c r="E46" s="17"/>
      <c r="F46" s="18" t="s">
        <v>71</v>
      </c>
      <c r="G46" s="10">
        <v>5000</v>
      </c>
      <c r="H46" s="10">
        <v>0</v>
      </c>
      <c r="I46" s="10">
        <f t="shared" si="1"/>
        <v>5000</v>
      </c>
      <c r="M46" s="1"/>
    </row>
    <row r="47" spans="1:13" ht="11.85" customHeight="1" x14ac:dyDescent="0.2">
      <c r="A47" s="9"/>
      <c r="B47" s="17"/>
      <c r="C47" s="17"/>
      <c r="D47" s="15"/>
      <c r="E47" s="17"/>
      <c r="F47" s="18" t="s">
        <v>59</v>
      </c>
      <c r="G47" s="10">
        <v>10000</v>
      </c>
      <c r="H47" s="10">
        <v>5000</v>
      </c>
      <c r="I47" s="10">
        <f t="shared" si="1"/>
        <v>15000</v>
      </c>
      <c r="M47" s="1"/>
    </row>
    <row r="48" spans="1:13" ht="11.85" customHeight="1" x14ac:dyDescent="0.2">
      <c r="A48" s="9"/>
      <c r="B48" s="17"/>
      <c r="C48" s="17"/>
      <c r="D48" s="15"/>
      <c r="E48" s="17"/>
      <c r="F48" s="18" t="s">
        <v>72</v>
      </c>
      <c r="G48" s="10">
        <v>60000</v>
      </c>
      <c r="H48" s="10">
        <v>60000</v>
      </c>
      <c r="I48" s="10">
        <f t="shared" si="1"/>
        <v>120000</v>
      </c>
      <c r="M48" s="1"/>
    </row>
    <row r="49" spans="1:13" ht="11.85" customHeight="1" x14ac:dyDescent="0.2">
      <c r="A49" s="9"/>
      <c r="B49" s="17"/>
      <c r="C49" s="17"/>
      <c r="D49" s="15"/>
      <c r="E49" s="17"/>
      <c r="F49" s="18" t="s">
        <v>41</v>
      </c>
      <c r="G49" s="10">
        <v>20000</v>
      </c>
      <c r="H49" s="10">
        <v>10000</v>
      </c>
      <c r="I49" s="10">
        <f t="shared" si="1"/>
        <v>30000</v>
      </c>
      <c r="M49" s="1"/>
    </row>
    <row r="50" spans="1:13" ht="11.85" customHeight="1" x14ac:dyDescent="0.2">
      <c r="A50" s="9"/>
      <c r="B50" s="17"/>
      <c r="C50" s="17"/>
      <c r="D50" s="15"/>
      <c r="E50" s="17"/>
      <c r="F50" s="18" t="s">
        <v>68</v>
      </c>
      <c r="G50" s="10">
        <v>300000</v>
      </c>
      <c r="H50" s="10">
        <v>0</v>
      </c>
      <c r="I50" s="10">
        <f t="shared" si="1"/>
        <v>300000</v>
      </c>
      <c r="M50" s="1"/>
    </row>
    <row r="51" spans="1:13" ht="11.85" customHeight="1" x14ac:dyDescent="0.2">
      <c r="A51" s="9"/>
      <c r="B51" s="17"/>
      <c r="C51" s="17"/>
      <c r="D51" s="15"/>
      <c r="E51" s="17"/>
      <c r="F51" s="18" t="s">
        <v>19</v>
      </c>
      <c r="G51" s="12">
        <f>SUM(G34:G50)</f>
        <v>4705000</v>
      </c>
      <c r="H51" s="12">
        <f>SUM(H34:H50)</f>
        <v>888100</v>
      </c>
      <c r="I51" s="12">
        <f>SUM(I34:I50)</f>
        <v>5593100</v>
      </c>
      <c r="M51" s="1"/>
    </row>
    <row r="52" spans="1:13" ht="11.85" customHeight="1" x14ac:dyDescent="0.2">
      <c r="A52" s="9"/>
      <c r="B52" s="17"/>
      <c r="C52" s="17"/>
      <c r="D52" s="29" t="s">
        <v>9</v>
      </c>
      <c r="E52" s="29"/>
      <c r="F52" s="30"/>
      <c r="G52" s="25">
        <f>G32+G51</f>
        <v>28555000</v>
      </c>
      <c r="H52" s="25">
        <f>H32+H51</f>
        <v>888100</v>
      </c>
      <c r="I52" s="25">
        <f>I32+I51</f>
        <v>29443100</v>
      </c>
      <c r="M52" s="1"/>
    </row>
    <row r="53" spans="1:13" ht="10.65" customHeight="1" x14ac:dyDescent="0.2">
      <c r="A53" s="9"/>
      <c r="B53" s="17">
        <v>2</v>
      </c>
      <c r="C53" s="17"/>
      <c r="D53" s="29" t="s">
        <v>10</v>
      </c>
      <c r="E53" s="29"/>
      <c r="F53" s="30"/>
      <c r="G53" s="10"/>
      <c r="H53" s="10"/>
      <c r="I53" s="10"/>
      <c r="M53" s="1"/>
    </row>
    <row r="54" spans="1:13" ht="10.65" customHeight="1" x14ac:dyDescent="0.2">
      <c r="A54" s="9"/>
      <c r="B54" s="17"/>
      <c r="C54" s="17"/>
      <c r="D54" s="17"/>
      <c r="E54" s="17"/>
      <c r="F54" s="18" t="s">
        <v>32</v>
      </c>
      <c r="G54" s="10"/>
      <c r="H54" s="10"/>
      <c r="I54" s="10"/>
      <c r="M54" s="1"/>
    </row>
    <row r="55" spans="1:13" ht="10.65" customHeight="1" x14ac:dyDescent="0.2">
      <c r="A55" s="9"/>
      <c r="B55" s="17"/>
      <c r="C55" s="17"/>
      <c r="D55" s="17"/>
      <c r="E55" s="17"/>
      <c r="F55" s="18" t="s">
        <v>50</v>
      </c>
      <c r="G55" s="10">
        <v>3600000</v>
      </c>
      <c r="H55" s="10"/>
      <c r="I55" s="10">
        <f>SUM(G55:H55)</f>
        <v>3600000</v>
      </c>
      <c r="M55" s="1"/>
    </row>
    <row r="56" spans="1:13" ht="10.65" customHeight="1" x14ac:dyDescent="0.2">
      <c r="A56" s="9"/>
      <c r="B56" s="17"/>
      <c r="C56" s="17"/>
      <c r="D56" s="17" t="s">
        <v>27</v>
      </c>
      <c r="E56" s="17"/>
      <c r="F56" s="22" t="s">
        <v>82</v>
      </c>
      <c r="G56" s="10">
        <v>30000</v>
      </c>
      <c r="H56" s="10"/>
      <c r="I56" s="10">
        <f>SUM(G56:H56)</f>
        <v>30000</v>
      </c>
      <c r="M56" s="1"/>
    </row>
    <row r="57" spans="1:13" ht="11.85" customHeight="1" x14ac:dyDescent="0.2">
      <c r="A57" s="9"/>
      <c r="B57" s="17"/>
      <c r="C57" s="17"/>
      <c r="D57" s="17"/>
      <c r="E57" s="17"/>
      <c r="F57" s="26" t="s">
        <v>81</v>
      </c>
      <c r="G57" s="12">
        <f>SUM(G55:G56)</f>
        <v>3630000</v>
      </c>
      <c r="H57" s="12">
        <v>0</v>
      </c>
      <c r="I57" s="12">
        <f>SUM(G57:H57)</f>
        <v>3630000</v>
      </c>
      <c r="M57" s="1"/>
    </row>
    <row r="58" spans="1:13" ht="11.25" customHeight="1" x14ac:dyDescent="0.2">
      <c r="A58" s="9"/>
      <c r="B58" s="17"/>
      <c r="C58" s="17"/>
      <c r="D58" s="17" t="s">
        <v>42</v>
      </c>
      <c r="E58" s="17"/>
      <c r="F58" s="18" t="s">
        <v>11</v>
      </c>
      <c r="G58" s="10"/>
      <c r="H58" s="10"/>
      <c r="I58" s="10"/>
      <c r="M58" s="1"/>
    </row>
    <row r="59" spans="1:13" ht="11.25" customHeight="1" x14ac:dyDescent="0.2">
      <c r="A59" s="9"/>
      <c r="B59" s="17"/>
      <c r="C59" s="17"/>
      <c r="D59" s="17"/>
      <c r="E59" s="17"/>
      <c r="F59" s="18" t="s">
        <v>69</v>
      </c>
      <c r="G59" s="10">
        <v>10000</v>
      </c>
      <c r="H59" s="10">
        <v>0</v>
      </c>
      <c r="I59" s="10">
        <f t="shared" ref="I59" si="2">SUM(G59:H59)</f>
        <v>10000</v>
      </c>
      <c r="M59" s="1"/>
    </row>
    <row r="60" spans="1:13" ht="11.85" customHeight="1" x14ac:dyDescent="0.2">
      <c r="A60" s="9"/>
      <c r="B60" s="17"/>
      <c r="C60" s="17"/>
      <c r="D60" s="17"/>
      <c r="E60" s="17"/>
      <c r="F60" s="18" t="s">
        <v>18</v>
      </c>
      <c r="G60" s="10">
        <v>70000</v>
      </c>
      <c r="H60" s="10">
        <v>0</v>
      </c>
      <c r="I60" s="10">
        <f t="shared" ref="I60:I72" si="3">SUM(G60:H60)</f>
        <v>70000</v>
      </c>
      <c r="M60" s="1"/>
    </row>
    <row r="61" spans="1:13" ht="11.85" customHeight="1" x14ac:dyDescent="0.2">
      <c r="A61" s="9"/>
      <c r="B61" s="17"/>
      <c r="C61" s="17"/>
      <c r="D61" s="17"/>
      <c r="E61" s="17"/>
      <c r="F61" s="18" t="s">
        <v>22</v>
      </c>
      <c r="G61" s="10">
        <v>400000</v>
      </c>
      <c r="H61" s="10">
        <v>0</v>
      </c>
      <c r="I61" s="10">
        <f t="shared" si="3"/>
        <v>400000</v>
      </c>
      <c r="M61" s="1"/>
    </row>
    <row r="62" spans="1:13" ht="11.85" customHeight="1" x14ac:dyDescent="0.2">
      <c r="A62" s="9"/>
      <c r="B62" s="17"/>
      <c r="C62" s="17"/>
      <c r="D62" s="17"/>
      <c r="E62" s="17"/>
      <c r="F62" s="18" t="s">
        <v>12</v>
      </c>
      <c r="G62" s="10">
        <v>400000</v>
      </c>
      <c r="H62" s="10">
        <v>0</v>
      </c>
      <c r="I62" s="10">
        <f t="shared" si="3"/>
        <v>400000</v>
      </c>
      <c r="M62" s="1"/>
    </row>
    <row r="63" spans="1:13" ht="11.85" customHeight="1" x14ac:dyDescent="0.2">
      <c r="A63" s="9"/>
      <c r="B63" s="17"/>
      <c r="C63" s="17"/>
      <c r="D63" s="17"/>
      <c r="E63" s="17"/>
      <c r="F63" s="18" t="s">
        <v>70</v>
      </c>
      <c r="G63" s="10">
        <v>10000</v>
      </c>
      <c r="H63" s="10">
        <v>0</v>
      </c>
      <c r="I63" s="10">
        <f t="shared" si="3"/>
        <v>10000</v>
      </c>
      <c r="M63" s="1"/>
    </row>
    <row r="64" spans="1:13" ht="11.85" customHeight="1" x14ac:dyDescent="0.2">
      <c r="A64" s="9"/>
      <c r="B64" s="17"/>
      <c r="C64" s="17"/>
      <c r="D64" s="17"/>
      <c r="E64" s="17"/>
      <c r="F64" s="18" t="s">
        <v>30</v>
      </c>
      <c r="G64" s="10">
        <v>0</v>
      </c>
      <c r="H64" s="10">
        <v>0</v>
      </c>
      <c r="I64" s="10">
        <f t="shared" si="3"/>
        <v>0</v>
      </c>
      <c r="M64" s="1"/>
    </row>
    <row r="65" spans="1:13" ht="11.85" customHeight="1" x14ac:dyDescent="0.2">
      <c r="A65" s="9"/>
      <c r="B65" s="17"/>
      <c r="C65" s="17"/>
      <c r="D65" s="17"/>
      <c r="E65" s="17"/>
      <c r="F65" s="18" t="s">
        <v>31</v>
      </c>
      <c r="G65" s="10">
        <v>400000</v>
      </c>
      <c r="H65" s="10">
        <v>0</v>
      </c>
      <c r="I65" s="10">
        <f t="shared" si="3"/>
        <v>400000</v>
      </c>
      <c r="M65" s="1"/>
    </row>
    <row r="66" spans="1:13" ht="11.85" customHeight="1" x14ac:dyDescent="0.2">
      <c r="A66" s="9"/>
      <c r="B66" s="17"/>
      <c r="C66" s="17"/>
      <c r="D66" s="17"/>
      <c r="E66" s="17"/>
      <c r="F66" s="18" t="s">
        <v>57</v>
      </c>
      <c r="G66" s="10">
        <v>10000</v>
      </c>
      <c r="H66" s="10">
        <v>10000</v>
      </c>
      <c r="I66" s="10">
        <f t="shared" si="3"/>
        <v>20000</v>
      </c>
      <c r="M66" s="1"/>
    </row>
    <row r="67" spans="1:13" ht="11.85" customHeight="1" x14ac:dyDescent="0.2">
      <c r="A67" s="9"/>
      <c r="B67" s="17"/>
      <c r="C67" s="17"/>
      <c r="D67" s="17"/>
      <c r="E67" s="17"/>
      <c r="F67" s="18" t="s">
        <v>60</v>
      </c>
      <c r="G67" s="10">
        <v>30000</v>
      </c>
      <c r="H67" s="10">
        <v>20000</v>
      </c>
      <c r="I67" s="10">
        <f t="shared" si="3"/>
        <v>50000</v>
      </c>
      <c r="M67" s="1"/>
    </row>
    <row r="68" spans="1:13" ht="11.85" customHeight="1" x14ac:dyDescent="0.2">
      <c r="A68" s="9"/>
      <c r="B68" s="17"/>
      <c r="C68" s="17"/>
      <c r="D68" s="17"/>
      <c r="E68" s="17"/>
      <c r="F68" s="18" t="s">
        <v>61</v>
      </c>
      <c r="G68" s="10">
        <v>50000</v>
      </c>
      <c r="H68" s="10">
        <v>0</v>
      </c>
      <c r="I68" s="10">
        <f t="shared" si="3"/>
        <v>50000</v>
      </c>
      <c r="M68" s="1"/>
    </row>
    <row r="69" spans="1:13" ht="11.85" customHeight="1" x14ac:dyDescent="0.2">
      <c r="A69" s="9"/>
      <c r="B69" s="17"/>
      <c r="C69" s="17"/>
      <c r="D69" s="17"/>
      <c r="E69" s="17"/>
      <c r="F69" s="18" t="s">
        <v>71</v>
      </c>
      <c r="G69" s="10">
        <v>70000</v>
      </c>
      <c r="H69" s="10">
        <v>0</v>
      </c>
      <c r="I69" s="10">
        <f t="shared" si="3"/>
        <v>70000</v>
      </c>
      <c r="M69" s="1"/>
    </row>
    <row r="70" spans="1:13" ht="11.85" customHeight="1" x14ac:dyDescent="0.2">
      <c r="A70" s="9"/>
      <c r="B70" s="17"/>
      <c r="C70" s="17"/>
      <c r="D70" s="17"/>
      <c r="E70" s="17"/>
      <c r="F70" s="18" t="s">
        <v>67</v>
      </c>
      <c r="G70" s="10">
        <v>2000</v>
      </c>
      <c r="H70" s="10">
        <v>2000</v>
      </c>
      <c r="I70" s="10">
        <f t="shared" si="3"/>
        <v>4000</v>
      </c>
      <c r="M70" s="1"/>
    </row>
    <row r="71" spans="1:13" ht="11.85" customHeight="1" x14ac:dyDescent="0.2">
      <c r="A71" s="9"/>
      <c r="B71" s="17"/>
      <c r="C71" s="17"/>
      <c r="D71" s="17"/>
      <c r="E71" s="17"/>
      <c r="F71" s="18" t="s">
        <v>41</v>
      </c>
      <c r="G71" s="10">
        <v>0</v>
      </c>
      <c r="H71" s="10">
        <v>200000</v>
      </c>
      <c r="I71" s="10">
        <f t="shared" si="3"/>
        <v>200000</v>
      </c>
      <c r="M71" s="1"/>
    </row>
    <row r="72" spans="1:13" ht="11.85" customHeight="1" x14ac:dyDescent="0.2">
      <c r="A72" s="9"/>
      <c r="B72" s="17"/>
      <c r="C72" s="17"/>
      <c r="D72" s="17"/>
      <c r="E72" s="17"/>
      <c r="F72" s="18" t="s">
        <v>68</v>
      </c>
      <c r="G72" s="10">
        <v>50000</v>
      </c>
      <c r="H72" s="10">
        <v>40000</v>
      </c>
      <c r="I72" s="10">
        <f t="shared" si="3"/>
        <v>90000</v>
      </c>
      <c r="M72" s="1"/>
    </row>
    <row r="73" spans="1:13" ht="11.85" customHeight="1" x14ac:dyDescent="0.2">
      <c r="A73" s="9"/>
      <c r="B73" s="17"/>
      <c r="C73" s="17"/>
      <c r="D73" s="17"/>
      <c r="E73" s="17"/>
      <c r="F73" s="18" t="s">
        <v>19</v>
      </c>
      <c r="G73" s="12">
        <f>SUM(G59:G72)</f>
        <v>1502000</v>
      </c>
      <c r="H73" s="12">
        <f>SUM(H59:H72)</f>
        <v>272000</v>
      </c>
      <c r="I73" s="12">
        <f>SUM(I59:I72)</f>
        <v>1774000</v>
      </c>
      <c r="M73" s="1"/>
    </row>
    <row r="74" spans="1:13" ht="11.85" customHeight="1" x14ac:dyDescent="0.2">
      <c r="A74" s="9"/>
      <c r="B74" s="15"/>
      <c r="C74" s="17"/>
      <c r="D74" s="29" t="s">
        <v>14</v>
      </c>
      <c r="E74" s="29"/>
      <c r="F74" s="30"/>
      <c r="G74" s="25">
        <f>G57+G73</f>
        <v>5132000</v>
      </c>
      <c r="H74" s="25">
        <f>H57+H73</f>
        <v>272000</v>
      </c>
      <c r="I74" s="25">
        <f>I57+I73</f>
        <v>5404000</v>
      </c>
      <c r="M74" s="1"/>
    </row>
    <row r="75" spans="1:13" ht="11.85" customHeight="1" x14ac:dyDescent="0.2">
      <c r="A75" s="9"/>
      <c r="B75" s="29" t="s">
        <v>13</v>
      </c>
      <c r="C75" s="29"/>
      <c r="D75" s="29"/>
      <c r="E75" s="29"/>
      <c r="F75" s="30"/>
      <c r="G75" s="24">
        <f>G52+G74</f>
        <v>33687000</v>
      </c>
      <c r="H75" s="24">
        <f>H52+H74</f>
        <v>1160100</v>
      </c>
      <c r="I75" s="24">
        <f>I52+I74</f>
        <v>34847100</v>
      </c>
      <c r="M75" s="1"/>
    </row>
    <row r="76" spans="1:13" ht="11.85" customHeight="1" x14ac:dyDescent="0.2">
      <c r="A76" s="9"/>
      <c r="B76" s="17"/>
      <c r="C76" s="29" t="s">
        <v>43</v>
      </c>
      <c r="D76" s="29"/>
      <c r="E76" s="29"/>
      <c r="F76" s="30"/>
      <c r="G76" s="23">
        <f>G25-G75</f>
        <v>1140050</v>
      </c>
      <c r="H76" s="23">
        <f>H25-H75</f>
        <v>-424100</v>
      </c>
      <c r="I76" s="23">
        <f>I25-I75</f>
        <v>715950</v>
      </c>
      <c r="M76" s="1"/>
    </row>
    <row r="77" spans="1:13" ht="10.65" customHeight="1" x14ac:dyDescent="0.2">
      <c r="A77" s="9" t="s">
        <v>44</v>
      </c>
      <c r="B77" s="29" t="s">
        <v>62</v>
      </c>
      <c r="C77" s="29"/>
      <c r="D77" s="29"/>
      <c r="E77" s="29"/>
      <c r="F77" s="30"/>
      <c r="G77" s="10"/>
      <c r="H77" s="10">
        <v>0</v>
      </c>
      <c r="I77" s="10">
        <v>0</v>
      </c>
      <c r="M77" s="1"/>
    </row>
    <row r="78" spans="1:13" ht="10.35" customHeight="1" x14ac:dyDescent="0.2">
      <c r="A78" s="9"/>
      <c r="B78" s="29" t="s">
        <v>15</v>
      </c>
      <c r="C78" s="29"/>
      <c r="D78" s="29"/>
      <c r="E78" s="29"/>
      <c r="F78" s="30"/>
      <c r="G78" s="10"/>
      <c r="H78" s="10"/>
      <c r="I78" s="11">
        <f>H77</f>
        <v>0</v>
      </c>
      <c r="M78" s="1"/>
    </row>
    <row r="79" spans="1:13" ht="11.25" customHeight="1" x14ac:dyDescent="0.2">
      <c r="A79" s="9" t="s">
        <v>45</v>
      </c>
      <c r="B79" s="33" t="s">
        <v>16</v>
      </c>
      <c r="C79" s="33"/>
      <c r="D79" s="33"/>
      <c r="E79" s="33"/>
      <c r="F79" s="34"/>
      <c r="G79" s="10"/>
      <c r="H79" s="10"/>
      <c r="I79" s="10">
        <f>SUM(G79:H79)</f>
        <v>0</v>
      </c>
      <c r="M79" s="1"/>
    </row>
    <row r="80" spans="1:13" ht="11.25" customHeight="1" x14ac:dyDescent="0.2">
      <c r="A80" s="9"/>
      <c r="B80" s="33" t="s">
        <v>17</v>
      </c>
      <c r="C80" s="33"/>
      <c r="D80" s="33"/>
      <c r="E80" s="33"/>
      <c r="F80" s="34"/>
      <c r="G80" s="11"/>
      <c r="H80" s="11"/>
      <c r="I80" s="11">
        <f>I79</f>
        <v>0</v>
      </c>
      <c r="M80" s="1"/>
    </row>
    <row r="81" spans="1:13" ht="11.85" customHeight="1" x14ac:dyDescent="0.2">
      <c r="A81" s="9"/>
      <c r="B81" s="17"/>
      <c r="C81" s="29" t="s">
        <v>46</v>
      </c>
      <c r="D81" s="29"/>
      <c r="E81" s="29"/>
      <c r="F81" s="30"/>
      <c r="G81" s="23">
        <f>G76+G78-G80</f>
        <v>1140050</v>
      </c>
      <c r="H81" s="23">
        <f>H76+H78-H80</f>
        <v>-424100</v>
      </c>
      <c r="I81" s="23">
        <f>I76+I78-I80</f>
        <v>715950</v>
      </c>
      <c r="M81" s="1"/>
    </row>
    <row r="82" spans="1:13" ht="11.85" customHeight="1" x14ac:dyDescent="0.2">
      <c r="A82" s="9"/>
      <c r="B82" s="17"/>
      <c r="C82" s="29" t="s">
        <v>23</v>
      </c>
      <c r="D82" s="29"/>
      <c r="E82" s="29"/>
      <c r="F82" s="30"/>
      <c r="G82" s="10"/>
      <c r="H82" s="10"/>
      <c r="I82" s="11"/>
      <c r="M82" s="1"/>
    </row>
    <row r="83" spans="1:13" ht="11.85" customHeight="1" x14ac:dyDescent="0.2">
      <c r="A83" s="9"/>
      <c r="B83" s="17"/>
      <c r="C83" s="29" t="s">
        <v>47</v>
      </c>
      <c r="D83" s="29"/>
      <c r="E83" s="29"/>
      <c r="F83" s="30"/>
      <c r="G83" s="10"/>
      <c r="H83" s="10"/>
      <c r="I83" s="23">
        <f>I81-I82</f>
        <v>715950</v>
      </c>
      <c r="M83" s="1"/>
    </row>
    <row r="84" spans="1:13" ht="11.85" customHeight="1" x14ac:dyDescent="0.2">
      <c r="A84" s="9"/>
      <c r="B84" s="17"/>
      <c r="C84" s="29" t="s">
        <v>48</v>
      </c>
      <c r="D84" s="29"/>
      <c r="E84" s="29"/>
      <c r="F84" s="30"/>
      <c r="G84" s="10"/>
      <c r="H84" s="10"/>
      <c r="I84" s="28">
        <v>8085954</v>
      </c>
      <c r="M84" s="1"/>
    </row>
    <row r="85" spans="1:13" ht="11.85" customHeight="1" x14ac:dyDescent="0.2">
      <c r="A85" s="13"/>
      <c r="B85" s="19"/>
      <c r="C85" s="31" t="s">
        <v>49</v>
      </c>
      <c r="D85" s="31"/>
      <c r="E85" s="31"/>
      <c r="F85" s="32"/>
      <c r="G85" s="11"/>
      <c r="H85" s="11"/>
      <c r="I85" s="27">
        <f>I83+I84</f>
        <v>8801904</v>
      </c>
      <c r="M85" s="1"/>
    </row>
    <row r="86" spans="1:13" ht="11.85" customHeight="1" x14ac:dyDescent="0.2">
      <c r="A86" s="41">
        <v>15</v>
      </c>
      <c r="B86" s="41"/>
      <c r="C86" s="41"/>
      <c r="D86" s="41"/>
      <c r="E86" s="41"/>
      <c r="F86" s="41"/>
      <c r="G86" s="41"/>
      <c r="H86" s="41"/>
      <c r="I86" s="41"/>
      <c r="M86" s="1"/>
    </row>
    <row r="87" spans="1:13" ht="10.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M87" s="1"/>
    </row>
    <row r="88" spans="1:13" ht="14.1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"/>
    </row>
    <row r="89" spans="1:13" ht="14.1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"/>
    </row>
    <row r="90" spans="1:13" ht="14.1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3" ht="14.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ht="14.1" customHeight="1" x14ac:dyDescent="0.2"/>
    <row r="93" spans="1:13" ht="14.1" customHeight="1" x14ac:dyDescent="0.2"/>
    <row r="94" spans="1:13" ht="14.1" customHeight="1" x14ac:dyDescent="0.2"/>
    <row r="95" spans="1:13" ht="14.1" customHeight="1" x14ac:dyDescent="0.2"/>
    <row r="96" spans="1:13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</sheetData>
  <mergeCells count="40">
    <mergeCell ref="A86:I86"/>
    <mergeCell ref="A1:I1"/>
    <mergeCell ref="I3:I4"/>
    <mergeCell ref="G2:I2"/>
    <mergeCell ref="A2:F4"/>
    <mergeCell ref="B5:F5"/>
    <mergeCell ref="D7:F7"/>
    <mergeCell ref="D8:F8"/>
    <mergeCell ref="D9:F9"/>
    <mergeCell ref="C6:F6"/>
    <mergeCell ref="D10:F10"/>
    <mergeCell ref="D11:F11"/>
    <mergeCell ref="D14:F14"/>
    <mergeCell ref="D16:F16"/>
    <mergeCell ref="D17:F17"/>
    <mergeCell ref="D13:F13"/>
    <mergeCell ref="D12:F12"/>
    <mergeCell ref="D15:F15"/>
    <mergeCell ref="D18:F18"/>
    <mergeCell ref="D19:F19"/>
    <mergeCell ref="D22:F22"/>
    <mergeCell ref="D23:F23"/>
    <mergeCell ref="D24:F24"/>
    <mergeCell ref="B25:F25"/>
    <mergeCell ref="B26:F26"/>
    <mergeCell ref="D27:F27"/>
    <mergeCell ref="D52:F52"/>
    <mergeCell ref="D53:F53"/>
    <mergeCell ref="D74:F74"/>
    <mergeCell ref="B75:F75"/>
    <mergeCell ref="C76:F76"/>
    <mergeCell ref="B77:F77"/>
    <mergeCell ref="B78:F78"/>
    <mergeCell ref="C84:F84"/>
    <mergeCell ref="C85:F85"/>
    <mergeCell ref="B79:F79"/>
    <mergeCell ref="B80:F80"/>
    <mergeCell ref="C81:F81"/>
    <mergeCell ref="C82:F82"/>
    <mergeCell ref="C83:F83"/>
  </mergeCells>
  <phoneticPr fontId="1"/>
  <pageMargins left="0.55118110236220474" right="0.15748031496062992" top="0.43307086614173229" bottom="0" header="0.31496062992125984" footer="0"/>
  <pageSetup paperSize="9" scale="8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h29年度予算 (前年比)</vt:lpstr>
      <vt:lpstr>'h29年度予算 (前年比)'!Print_Area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坂東</dc:creator>
  <cp:lastModifiedBy>Owner</cp:lastModifiedBy>
  <cp:lastPrinted>2019-11-07T13:31:59Z</cp:lastPrinted>
  <dcterms:created xsi:type="dcterms:W3CDTF">2012-11-25T01:19:06Z</dcterms:created>
  <dcterms:modified xsi:type="dcterms:W3CDTF">2020-11-18T11:11:16Z</dcterms:modified>
</cp:coreProperties>
</file>